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DCA\"/>
    </mc:Choice>
  </mc:AlternateContent>
  <xr:revisionPtr revIDLastSave="0" documentId="13_ncr:1_{3CBFC818-5130-4CD5-A1B8-50BC0F2B62E3}" xr6:coauthVersionLast="47" xr6:coauthVersionMax="47" xr10:uidLastSave="{00000000-0000-0000-0000-000000000000}"/>
  <bookViews>
    <workbookView xWindow="28680" yWindow="-195" windowWidth="21840" windowHeight="13140" xr2:uid="{101394AA-27AF-49E8-B5B2-63E75594F01D}"/>
  </bookViews>
  <sheets>
    <sheet name="Gestão do FDCA" sheetId="1" r:id="rId1"/>
    <sheet name="Gestão do FD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D9" i="1" l="1"/>
  <c r="C6" i="1"/>
  <c r="D6" i="1"/>
  <c r="E12" i="1" l="1"/>
  <c r="E11" i="1"/>
  <c r="E10" i="1"/>
  <c r="E9" i="1"/>
  <c r="E8" i="1"/>
  <c r="E7" i="1"/>
  <c r="E6" i="1"/>
  <c r="E5" i="1"/>
  <c r="E4" i="1"/>
  <c r="E12" i="2"/>
  <c r="E11" i="2"/>
  <c r="E10" i="2"/>
  <c r="E9" i="2"/>
  <c r="C9" i="2"/>
  <c r="E8" i="2"/>
  <c r="E7" i="2"/>
  <c r="E6" i="2"/>
  <c r="E5" i="2"/>
  <c r="E4" i="2"/>
  <c r="C6" i="2"/>
  <c r="D6" i="2"/>
  <c r="D9" i="2" l="1"/>
</calcChain>
</file>

<file path=xl/sharedStrings.xml><?xml version="1.0" encoding="utf-8"?>
<sst xmlns="http://schemas.openxmlformats.org/spreadsheetml/2006/main" count="24" uniqueCount="13">
  <si>
    <t>Efetividade do Repasse</t>
  </si>
  <si>
    <t>Apuração</t>
  </si>
  <si>
    <t>Repasse Corrente</t>
  </si>
  <si>
    <t>Quantidade de Fundos Aptos</t>
  </si>
  <si>
    <t>Quantidade de Fundos que Receberam Doações</t>
  </si>
  <si>
    <t>Quantidade de Darf pagos (válidos)</t>
  </si>
  <si>
    <t>Estoque de Valores a Repassar (Pendentes)</t>
  </si>
  <si>
    <t>% de Fundos Aptos</t>
  </si>
  <si>
    <t>Variação no último ano</t>
  </si>
  <si>
    <t>Indicador</t>
  </si>
  <si>
    <t>Quantidade de Fundos no Cadastrado</t>
  </si>
  <si>
    <t>FDCA</t>
  </si>
  <si>
    <t>FDI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</si>
</sst>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44" fontId="0" fillId="0" borderId="1" xfId="1" applyFont="1" applyBorder="1"/>
    <xf numFmtId="3" fontId="0" fillId="0" borderId="1" xfId="0" applyNumberFormat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0" fontId="4" fillId="0" borderId="1" xfId="2" applyNumberFormat="1" applyFont="1" applyBorder="1" applyAlignment="1">
      <alignment horizontal="center"/>
    </xf>
    <xf numFmtId="10" fontId="2" fillId="0" borderId="1" xfId="2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D2EDE-74A0-4BF1-8650-2EB424BABECA}">
  <dimension ref="B1:E12"/>
  <sheetViews>
    <sheetView tabSelected="1" workbookViewId="0">
      <selection activeCell="F16" sqref="F16"/>
    </sheetView>
  </sheetViews>
  <sheetFormatPr defaultRowHeight="15" x14ac:dyDescent="0.25"/>
  <cols>
    <col min="2" max="2" width="44.140625" customWidth="1"/>
    <col min="3" max="4" width="18" bestFit="1" customWidth="1"/>
    <col min="5" max="5" width="13.42578125" customWidth="1"/>
  </cols>
  <sheetData>
    <row r="1" spans="2:5" ht="15.75" thickBot="1" x14ac:dyDescent="0.3"/>
    <row r="2" spans="2:5" ht="16.5" thickBot="1" x14ac:dyDescent="0.3">
      <c r="B2" s="13" t="s">
        <v>11</v>
      </c>
      <c r="C2" s="14"/>
      <c r="D2" s="14"/>
      <c r="E2" s="15"/>
    </row>
    <row r="3" spans="2:5" ht="30" x14ac:dyDescent="0.25">
      <c r="B3" s="8" t="s">
        <v>9</v>
      </c>
      <c r="C3" s="8">
        <v>2021</v>
      </c>
      <c r="D3" s="8">
        <v>2022</v>
      </c>
      <c r="E3" s="9" t="s">
        <v>8</v>
      </c>
    </row>
    <row r="4" spans="2:5" x14ac:dyDescent="0.25">
      <c r="B4" s="1" t="s">
        <v>10</v>
      </c>
      <c r="C4" s="3">
        <v>3595</v>
      </c>
      <c r="D4" s="3">
        <v>3997</v>
      </c>
      <c r="E4" s="6">
        <f>(D4/C4) -1</f>
        <v>0.11182197496522939</v>
      </c>
    </row>
    <row r="5" spans="2:5" x14ac:dyDescent="0.25">
      <c r="B5" s="1" t="s">
        <v>3</v>
      </c>
      <c r="C5" s="3">
        <v>2956</v>
      </c>
      <c r="D5" s="3">
        <v>3425</v>
      </c>
      <c r="E5" s="6">
        <f>(D5/C5) -1</f>
        <v>0.15866035182679306</v>
      </c>
    </row>
    <row r="6" spans="2:5" x14ac:dyDescent="0.25">
      <c r="B6" s="1" t="s">
        <v>7</v>
      </c>
      <c r="C6" s="4">
        <f>(C5/C4)</f>
        <v>0.82225312934631434</v>
      </c>
      <c r="D6" s="4">
        <f>(D5/D4)</f>
        <v>0.85689266950212661</v>
      </c>
      <c r="E6" s="6">
        <f>(D6/C6) -1</f>
        <v>4.2127586894501023E-2</v>
      </c>
    </row>
    <row r="7" spans="2:5" x14ac:dyDescent="0.25">
      <c r="B7" s="1" t="s">
        <v>1</v>
      </c>
      <c r="C7" s="2">
        <v>120106392.52</v>
      </c>
      <c r="D7" s="2">
        <v>143492918.72999999</v>
      </c>
      <c r="E7" s="6">
        <f>(D7/C7)-1</f>
        <v>0.19471508318015363</v>
      </c>
    </row>
    <row r="8" spans="2:5" x14ac:dyDescent="0.25">
      <c r="B8" s="1" t="s">
        <v>2</v>
      </c>
      <c r="C8" s="2">
        <v>114941868.18000001</v>
      </c>
      <c r="D8" s="2">
        <v>140432706.66999999</v>
      </c>
      <c r="E8" s="6">
        <f>(D8/C8)-1</f>
        <v>0.22177156934739473</v>
      </c>
    </row>
    <row r="9" spans="2:5" x14ac:dyDescent="0.25">
      <c r="B9" s="1" t="s">
        <v>0</v>
      </c>
      <c r="C9" s="4">
        <f>C8/C7</f>
        <v>0.95700042077993475</v>
      </c>
      <c r="D9" s="4">
        <f>D8/D7</f>
        <v>0.97867342801941204</v>
      </c>
      <c r="E9" s="6">
        <f>(D9/C9)-1</f>
        <v>2.2646810564423969E-2</v>
      </c>
    </row>
    <row r="10" spans="2:5" x14ac:dyDescent="0.25">
      <c r="B10" s="1" t="s">
        <v>4</v>
      </c>
      <c r="C10" s="3">
        <v>2625</v>
      </c>
      <c r="D10" s="3">
        <v>3039</v>
      </c>
      <c r="E10" s="6">
        <f t="shared" ref="E10:E12" si="0">(D10/C10)-1</f>
        <v>0.1577142857142857</v>
      </c>
    </row>
    <row r="11" spans="2:5" x14ac:dyDescent="0.25">
      <c r="B11" s="1" t="s">
        <v>5</v>
      </c>
      <c r="C11" s="3">
        <v>95425</v>
      </c>
      <c r="D11" s="3">
        <v>108769</v>
      </c>
      <c r="E11" s="6">
        <f t="shared" si="0"/>
        <v>0.13983756877128628</v>
      </c>
    </row>
    <row r="12" spans="2:5" x14ac:dyDescent="0.25">
      <c r="B12" s="1" t="s">
        <v>6</v>
      </c>
      <c r="C12" s="2">
        <v>12553180.24</v>
      </c>
      <c r="D12" s="2">
        <v>7625470.1500000004</v>
      </c>
      <c r="E12" s="6">
        <f t="shared" si="0"/>
        <v>-0.39254674877511353</v>
      </c>
    </row>
  </sheetData>
  <mergeCells count="1">
    <mergeCell ref="B2:E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7E0FD-D3ED-4799-AB22-C6A4F640EE92}">
  <dimension ref="B1:E12"/>
  <sheetViews>
    <sheetView workbookViewId="0">
      <selection activeCell="C17" sqref="C17"/>
    </sheetView>
  </sheetViews>
  <sheetFormatPr defaultRowHeight="15" x14ac:dyDescent="0.25"/>
  <cols>
    <col min="2" max="2" width="44.28515625" bestFit="1" customWidth="1"/>
    <col min="3" max="3" width="16.85546875" bestFit="1" customWidth="1"/>
    <col min="4" max="4" width="18.5703125" customWidth="1"/>
    <col min="5" max="5" width="13.42578125" customWidth="1"/>
  </cols>
  <sheetData>
    <row r="1" spans="2:5" ht="15.75" thickBot="1" x14ac:dyDescent="0.3"/>
    <row r="2" spans="2:5" ht="15.75" thickBot="1" x14ac:dyDescent="0.3">
      <c r="B2" s="10" t="s">
        <v>12</v>
      </c>
      <c r="C2" s="11"/>
      <c r="D2" s="11"/>
      <c r="E2" s="12"/>
    </row>
    <row r="3" spans="2:5" ht="30" x14ac:dyDescent="0.25">
      <c r="B3" s="8" t="s">
        <v>9</v>
      </c>
      <c r="C3" s="8">
        <v>2021</v>
      </c>
      <c r="D3" s="8">
        <v>2022</v>
      </c>
      <c r="E3" s="9" t="s">
        <v>8</v>
      </c>
    </row>
    <row r="4" spans="2:5" x14ac:dyDescent="0.25">
      <c r="B4" s="1" t="s">
        <v>10</v>
      </c>
      <c r="C4" s="3">
        <v>1008</v>
      </c>
      <c r="D4" s="3">
        <v>1358</v>
      </c>
      <c r="E4" s="6">
        <f>(D4/C4) -1</f>
        <v>0.34722222222222232</v>
      </c>
    </row>
    <row r="5" spans="2:5" x14ac:dyDescent="0.25">
      <c r="B5" s="1" t="s">
        <v>3</v>
      </c>
      <c r="C5" s="3">
        <v>870</v>
      </c>
      <c r="D5" s="3">
        <v>1293</v>
      </c>
      <c r="E5" s="6">
        <f>(D5/C5) -1</f>
        <v>0.48620689655172411</v>
      </c>
    </row>
    <row r="6" spans="2:5" x14ac:dyDescent="0.25">
      <c r="B6" s="1" t="s">
        <v>7</v>
      </c>
      <c r="C6" s="4">
        <f>C5/C4</f>
        <v>0.86309523809523814</v>
      </c>
      <c r="D6" s="4">
        <f>D5/D4</f>
        <v>0.95213549337260672</v>
      </c>
      <c r="E6" s="6">
        <f>(D6/C6) -1</f>
        <v>0.10316388197653747</v>
      </c>
    </row>
    <row r="7" spans="2:5" x14ac:dyDescent="0.25">
      <c r="B7" s="1" t="s">
        <v>1</v>
      </c>
      <c r="C7" s="2">
        <v>53777846.75</v>
      </c>
      <c r="D7" s="2">
        <v>78233952.170000002</v>
      </c>
      <c r="E7" s="6">
        <f>(D7/C7)-1</f>
        <v>0.4547617076170869</v>
      </c>
    </row>
    <row r="8" spans="2:5" x14ac:dyDescent="0.25">
      <c r="B8" s="1" t="s">
        <v>2</v>
      </c>
      <c r="C8" s="2">
        <v>51529933.799999997</v>
      </c>
      <c r="D8" s="2">
        <v>75616115.359999999</v>
      </c>
      <c r="E8" s="6">
        <f>(D8/C8)-1</f>
        <v>0.46742116249332355</v>
      </c>
    </row>
    <row r="9" spans="2:5" x14ac:dyDescent="0.25">
      <c r="B9" s="1" t="s">
        <v>0</v>
      </c>
      <c r="C9" s="4">
        <f>C8/C7</f>
        <v>0.95820001941598743</v>
      </c>
      <c r="D9" s="4">
        <f>D8/D7</f>
        <v>0.96653835403442845</v>
      </c>
      <c r="E9" s="6">
        <f>(D9/C9)-1</f>
        <v>8.7020814542699831E-3</v>
      </c>
    </row>
    <row r="10" spans="2:5" x14ac:dyDescent="0.25">
      <c r="B10" s="1" t="s">
        <v>4</v>
      </c>
      <c r="C10" s="5">
        <v>825</v>
      </c>
      <c r="D10" s="3">
        <v>1188</v>
      </c>
      <c r="E10" s="6">
        <f t="shared" ref="E10:E12" si="0">(D10/C10)-1</f>
        <v>0.43999999999999995</v>
      </c>
    </row>
    <row r="11" spans="2:5" x14ac:dyDescent="0.25">
      <c r="B11" s="1" t="s">
        <v>5</v>
      </c>
      <c r="C11" s="3">
        <v>45120</v>
      </c>
      <c r="D11" s="3">
        <v>61590</v>
      </c>
      <c r="E11" s="6">
        <f t="shared" si="0"/>
        <v>0.36502659574468077</v>
      </c>
    </row>
    <row r="12" spans="2:5" x14ac:dyDescent="0.25">
      <c r="B12" s="1" t="s">
        <v>6</v>
      </c>
      <c r="C12" s="2">
        <v>2824390.98</v>
      </c>
      <c r="D12" s="2">
        <v>3758241.54</v>
      </c>
      <c r="E12" s="7">
        <f t="shared" si="0"/>
        <v>0.33063784957987652</v>
      </c>
    </row>
  </sheetData>
  <mergeCells count="1">
    <mergeCell ref="B2:E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Gestão do FDCA</vt:lpstr>
      <vt:lpstr>Gestão do FDI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de Carvalho Sobral</dc:creator>
  <cp:lastModifiedBy>Valeria de Carvalho Sobral</cp:lastModifiedBy>
  <dcterms:created xsi:type="dcterms:W3CDTF">2022-08-16T20:29:06Z</dcterms:created>
  <dcterms:modified xsi:type="dcterms:W3CDTF">2022-08-17T10:37:55Z</dcterms:modified>
</cp:coreProperties>
</file>